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studiopa-my.sharepoint.com/personal/johnt_wearestudioplus_com/Documents/Documents/!ARTINIT/BOK/Resource Library/Tools/"/>
    </mc:Choice>
  </mc:AlternateContent>
  <xr:revisionPtr revIDLastSave="0" documentId="8_{B07A778A-CE5C-44D1-8F35-D7729B19F9BE}" xr6:coauthVersionLast="47" xr6:coauthVersionMax="47" xr10:uidLastSave="{00000000-0000-0000-0000-000000000000}"/>
  <bookViews>
    <workbookView xWindow="-108" yWindow="-108" windowWidth="20376" windowHeight="12012" xr2:uid="{DE0001D0-EF8F-4E6B-95AF-3E71639C3833}"/>
  </bookViews>
  <sheets>
    <sheet name="Sheet1" sheetId="1" r:id="rId1"/>
    <sheet name="Sheet1 (2)" sheetId="4" r:id="rId2"/>
    <sheet name="Sheet2" sheetId="2" r:id="rId3"/>
    <sheet name="Sheet3" sheetId="3" r:id="rId4"/>
  </sheets>
  <definedNames>
    <definedName name="_xlnm.Print_Area" localSheetId="0">Sheet1!$A$1:$F$41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32" i="1" s="1"/>
  <c r="C30" i="1"/>
  <c r="C32" i="1" s="1"/>
  <c r="D30" i="1"/>
  <c r="D32" i="1" s="1"/>
  <c r="E30" i="1"/>
  <c r="E32" i="1"/>
  <c r="E47" i="4"/>
  <c r="E46" i="4"/>
  <c r="E49" i="4"/>
  <c r="I41" i="4"/>
  <c r="I40" i="4"/>
  <c r="I39" i="4"/>
  <c r="I38" i="4"/>
  <c r="I37" i="4"/>
  <c r="I36" i="4"/>
  <c r="I35" i="4"/>
  <c r="I34" i="4"/>
  <c r="I33" i="4"/>
  <c r="I32" i="4"/>
  <c r="I31" i="4"/>
  <c r="I30" i="4"/>
  <c r="E30" i="4"/>
  <c r="E31" i="4"/>
  <c r="D30" i="4"/>
  <c r="D31" i="4"/>
  <c r="C30" i="4"/>
  <c r="C31" i="4"/>
  <c r="B30" i="4"/>
  <c r="B31" i="4"/>
  <c r="I29" i="4"/>
  <c r="I28" i="4"/>
  <c r="I27" i="4"/>
  <c r="I25" i="4"/>
  <c r="I24" i="4"/>
  <c r="I23" i="4"/>
  <c r="I22" i="4"/>
  <c r="I21" i="4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E48" i="1"/>
  <c r="E50" i="1"/>
  <c r="E47" i="1"/>
  <c r="I42" i="1"/>
  <c r="I41" i="1"/>
  <c r="I40" i="1"/>
  <c r="I39" i="1"/>
  <c r="I38" i="1"/>
  <c r="I37" i="1"/>
  <c r="I36" i="1"/>
  <c r="I35" i="1"/>
  <c r="I34" i="1"/>
  <c r="I33" i="1"/>
  <c r="I32" i="1"/>
  <c r="I30" i="1"/>
  <c r="I29" i="1"/>
  <c r="I28" i="1"/>
  <c r="I27" i="1"/>
  <c r="I25" i="1"/>
  <c r="I24" i="1"/>
  <c r="I23" i="1"/>
  <c r="I22" i="1"/>
  <c r="I21" i="1"/>
  <c r="I20" i="1"/>
  <c r="I19" i="1"/>
  <c r="I17" i="1"/>
  <c r="I16" i="1"/>
  <c r="I15" i="1"/>
  <c r="I14" i="1"/>
  <c r="I13" i="1"/>
  <c r="I12" i="1"/>
  <c r="I11" i="1"/>
  <c r="I10" i="1"/>
  <c r="I9" i="1"/>
  <c r="I8" i="1"/>
  <c r="I7" i="1"/>
  <c r="E33" i="4"/>
  <c r="B36" i="4"/>
  <c r="C36" i="4"/>
  <c r="E36" i="4"/>
  <c r="E34" i="1" l="1"/>
  <c r="E37" i="1" s="1"/>
</calcChain>
</file>

<file path=xl/sharedStrings.xml><?xml version="1.0" encoding="utf-8"?>
<sst xmlns="http://schemas.openxmlformats.org/spreadsheetml/2006/main" count="199" uniqueCount="32">
  <si>
    <t>FEET AND INCH CALCULATOR</t>
  </si>
  <si>
    <t>FEET</t>
  </si>
  <si>
    <t>INCHES</t>
  </si>
  <si>
    <t>SUBTOTAL</t>
  </si>
  <si>
    <t>DECIMAL CONVERSION</t>
  </si>
  <si>
    <t>DECIMAL TOTAL</t>
  </si>
  <si>
    <t>ADDITION</t>
  </si>
  <si>
    <t>FT</t>
  </si>
  <si>
    <t>EIGHTH INCH</t>
  </si>
  <si>
    <t>1/16 INCH</t>
  </si>
  <si>
    <t xml:space="preserve"> </t>
  </si>
  <si>
    <t>DECIMAL</t>
  </si>
  <si>
    <t>SF</t>
  </si>
  <si>
    <t>LENGTH A</t>
  </si>
  <si>
    <t>LENGTH B</t>
  </si>
  <si>
    <t>MULTIPLICATION - AREA CALCULATION</t>
  </si>
  <si>
    <t>ITEM</t>
  </si>
  <si>
    <t>UNIT CONVERSIONS</t>
  </si>
  <si>
    <t xml:space="preserve">ABVM </t>
  </si>
  <si>
    <t>steel submittal</t>
  </si>
  <si>
    <t>extension above</t>
  </si>
  <si>
    <t>beam</t>
  </si>
  <si>
    <t>embed</t>
  </si>
  <si>
    <t>bott bm to fin floor</t>
  </si>
  <si>
    <t>patio recess/error</t>
  </si>
  <si>
    <t xml:space="preserve"> depth planter footing</t>
  </si>
  <si>
    <t>13'-11-1/2"</t>
  </si>
  <si>
    <t>14'-5-1/2"</t>
  </si>
  <si>
    <t>1/2 col</t>
  </si>
  <si>
    <t>between posts</t>
  </si>
  <si>
    <t>foc</t>
  </si>
  <si>
    <t>foc to wall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</si>
</sst>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#\ ?/8"/>
    <numFmt numFmtId="166" formatCode="#\ ??/16"/>
    <numFmt numFmtId="170" formatCode="0.0000"/>
    <numFmt numFmtId="171" formatCode="0.000"/>
  </numFmts>
  <fonts count="5" x14ac:knownFonts="1">
    <font>
      <sz val="10"/>
      <name val="Arial"/>
    </font>
    <font>
      <b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165" fontId="1" fillId="0" borderId="0" xfId="0" applyNumberFormat="1" applyFont="1"/>
    <xf numFmtId="166" fontId="1" fillId="0" borderId="0" xfId="0" applyNumberFormat="1" applyFont="1"/>
    <xf numFmtId="1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165" fontId="1" fillId="0" borderId="2" xfId="0" applyNumberFormat="1" applyFont="1" applyBorder="1"/>
    <xf numFmtId="0" fontId="0" fillId="0" borderId="3" xfId="0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170" fontId="0" fillId="0" borderId="5" xfId="0" applyNumberFormat="1" applyBorder="1"/>
    <xf numFmtId="0" fontId="1" fillId="0" borderId="7" xfId="0" applyFont="1" applyBorder="1"/>
    <xf numFmtId="0" fontId="0" fillId="0" borderId="8" xfId="0" applyBorder="1"/>
    <xf numFmtId="2" fontId="1" fillId="0" borderId="8" xfId="0" applyNumberFormat="1" applyFont="1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171" fontId="0" fillId="0" borderId="11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71" fontId="0" fillId="0" borderId="14" xfId="0" applyNumberForma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71" fontId="0" fillId="0" borderId="17" xfId="0" applyNumberFormat="1" applyBorder="1"/>
    <xf numFmtId="0" fontId="0" fillId="0" borderId="18" xfId="0" applyBorder="1"/>
    <xf numFmtId="0" fontId="0" fillId="0" borderId="19" xfId="0" applyBorder="1"/>
    <xf numFmtId="171" fontId="0" fillId="0" borderId="19" xfId="0" applyNumberFormat="1" applyBorder="1"/>
    <xf numFmtId="0" fontId="0" fillId="0" borderId="14" xfId="0" quotePrefix="1" applyBorder="1"/>
    <xf numFmtId="0" fontId="0" fillId="0" borderId="11" xfId="0" quotePrefix="1" applyBorder="1"/>
    <xf numFmtId="0" fontId="0" fillId="0" borderId="17" xfId="0" quotePrefix="1" applyBorder="1"/>
    <xf numFmtId="0" fontId="1" fillId="0" borderId="10" xfId="0" applyFont="1" applyBorder="1"/>
    <xf numFmtId="0" fontId="1" fillId="0" borderId="11" xfId="0" applyFont="1" applyBorder="1"/>
    <xf numFmtId="165" fontId="1" fillId="0" borderId="11" xfId="0" applyNumberFormat="1" applyFont="1" applyBorder="1"/>
    <xf numFmtId="166" fontId="1" fillId="0" borderId="12" xfId="0" applyNumberFormat="1" applyFont="1" applyBorder="1"/>
    <xf numFmtId="0" fontId="1" fillId="0" borderId="13" xfId="0" applyFont="1" applyBorder="1"/>
    <xf numFmtId="0" fontId="1" fillId="0" borderId="13" xfId="0" applyFont="1" applyBorder="1" applyAlignment="1">
      <alignment horizontal="left"/>
    </xf>
    <xf numFmtId="0" fontId="1" fillId="0" borderId="13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" fillId="0" borderId="14" xfId="0" applyFont="1" applyBorder="1"/>
    <xf numFmtId="165" fontId="1" fillId="0" borderId="14" xfId="0" applyNumberFormat="1" applyFont="1" applyBorder="1"/>
    <xf numFmtId="166" fontId="1" fillId="0" borderId="15" xfId="0" applyNumberFormat="1" applyFont="1" applyBorder="1"/>
    <xf numFmtId="0" fontId="1" fillId="0" borderId="16" xfId="0" applyFont="1" applyBorder="1"/>
    <xf numFmtId="1" fontId="1" fillId="0" borderId="17" xfId="0" applyNumberFormat="1" applyFont="1" applyBorder="1"/>
    <xf numFmtId="0" fontId="1" fillId="0" borderId="17" xfId="0" applyFont="1" applyBorder="1"/>
    <xf numFmtId="1" fontId="1" fillId="0" borderId="18" xfId="0" applyNumberFormat="1" applyFont="1" applyBorder="1"/>
    <xf numFmtId="0" fontId="2" fillId="0" borderId="0" xfId="0" applyFont="1"/>
    <xf numFmtId="0" fontId="4" fillId="0" borderId="14" xfId="0" applyFont="1" applyBorder="1" applyAlignment="1">
      <alignment wrapText="1"/>
    </xf>
    <xf numFmtId="0" fontId="3" fillId="0" borderId="17" xfId="0" applyFont="1" applyBorder="1"/>
    <xf numFmtId="0" fontId="3" fillId="0" borderId="0" xfId="0" applyFont="1"/>
    <xf numFmtId="0" fontId="3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84A08-E860-4160-B933-4ADC7CCC042B}">
  <dimension ref="A1:R53"/>
  <sheetViews>
    <sheetView tabSelected="1" zoomScale="70" zoomScaleNormal="70" workbookViewId="0">
      <selection activeCell="L13" sqref="L13"/>
    </sheetView>
  </sheetViews>
  <sheetFormatPr defaultRowHeight="13.2" x14ac:dyDescent="0.25"/>
  <cols>
    <col min="1" max="1" width="15.44140625" style="1" customWidth="1"/>
    <col min="4" max="4" width="9.88671875" customWidth="1"/>
    <col min="5" max="5" width="11.109375" bestFit="1" customWidth="1"/>
    <col min="6" max="6" width="18.77734375" customWidth="1"/>
    <col min="8" max="8" width="12.88671875" customWidth="1"/>
    <col min="9" max="9" width="9.5546875" bestFit="1" customWidth="1"/>
  </cols>
  <sheetData>
    <row r="1" spans="1:14" ht="24.6" x14ac:dyDescent="0.4">
      <c r="A1" s="50" t="s">
        <v>0</v>
      </c>
      <c r="H1" t="s">
        <v>18</v>
      </c>
      <c r="I1" t="s">
        <v>19</v>
      </c>
    </row>
    <row r="2" spans="1:14" ht="9" customHeight="1" x14ac:dyDescent="0.4">
      <c r="A2" s="50"/>
    </row>
    <row r="3" spans="1:14" x14ac:dyDescent="0.25">
      <c r="A3" s="1" t="s">
        <v>6</v>
      </c>
      <c r="G3" s="1" t="s">
        <v>17</v>
      </c>
    </row>
    <row r="4" spans="1:14" ht="13.8" thickBot="1" x14ac:dyDescent="0.3"/>
    <row r="5" spans="1:14" s="1" customFormat="1" ht="14.4" thickTop="1" thickBot="1" x14ac:dyDescent="0.3">
      <c r="A5" s="34" t="s">
        <v>16</v>
      </c>
      <c r="B5" s="35" t="s">
        <v>1</v>
      </c>
      <c r="C5" s="35" t="s">
        <v>2</v>
      </c>
      <c r="D5" s="36">
        <v>0.125</v>
      </c>
      <c r="E5" s="37">
        <v>6.25E-2</v>
      </c>
    </row>
    <row r="6" spans="1:14" ht="7.5" customHeight="1" thickBot="1" x14ac:dyDescent="0.3">
      <c r="A6" s="38"/>
      <c r="B6" s="22"/>
      <c r="C6" s="22"/>
      <c r="D6" s="22"/>
      <c r="E6" s="24"/>
    </row>
    <row r="7" spans="1:14" ht="14.4" thickTop="1" thickBot="1" x14ac:dyDescent="0.3">
      <c r="A7" s="39">
        <v>1</v>
      </c>
      <c r="B7" s="22">
        <v>0</v>
      </c>
      <c r="C7" s="22">
        <v>3</v>
      </c>
      <c r="D7" s="22">
        <v>4</v>
      </c>
      <c r="E7" s="24"/>
      <c r="F7" s="53" t="s">
        <v>21</v>
      </c>
      <c r="G7" s="17">
        <v>1</v>
      </c>
      <c r="H7" s="18" t="s">
        <v>2</v>
      </c>
      <c r="I7" s="19">
        <f>G7/12</f>
        <v>8.3333333333333329E-2</v>
      </c>
      <c r="J7" s="20" t="s">
        <v>7</v>
      </c>
      <c r="M7" s="22">
        <v>3</v>
      </c>
      <c r="N7" s="22">
        <v>2</v>
      </c>
    </row>
    <row r="8" spans="1:14" ht="13.8" thickBot="1" x14ac:dyDescent="0.3">
      <c r="A8" s="39">
        <v>2</v>
      </c>
      <c r="B8" s="22">
        <v>0</v>
      </c>
      <c r="C8" s="22">
        <v>2</v>
      </c>
      <c r="D8" s="22"/>
      <c r="E8" s="24"/>
      <c r="F8" s="53" t="s">
        <v>28</v>
      </c>
      <c r="G8" s="21">
        <v>2</v>
      </c>
      <c r="H8" s="22" t="s">
        <v>2</v>
      </c>
      <c r="I8" s="23">
        <f t="shared" ref="I8:I17" si="0">G8/12</f>
        <v>0.16666666666666666</v>
      </c>
      <c r="J8" s="24" t="s">
        <v>7</v>
      </c>
      <c r="M8" s="22">
        <v>1</v>
      </c>
      <c r="N8" s="22">
        <v>10</v>
      </c>
    </row>
    <row r="9" spans="1:14" ht="13.8" thickBot="1" x14ac:dyDescent="0.3">
      <c r="A9" s="39">
        <v>3</v>
      </c>
      <c r="B9" s="22">
        <v>1</v>
      </c>
      <c r="C9" s="22">
        <v>6</v>
      </c>
      <c r="D9" s="22"/>
      <c r="E9" s="24"/>
      <c r="F9" s="53" t="s">
        <v>29</v>
      </c>
      <c r="G9" s="21">
        <v>3</v>
      </c>
      <c r="H9" s="22" t="s">
        <v>2</v>
      </c>
      <c r="I9" s="23">
        <f t="shared" si="0"/>
        <v>0.25</v>
      </c>
      <c r="J9" s="24" t="s">
        <v>7</v>
      </c>
      <c r="M9" s="22">
        <v>5</v>
      </c>
      <c r="N9" s="22">
        <v>0</v>
      </c>
    </row>
    <row r="10" spans="1:14" ht="13.8" thickBot="1" x14ac:dyDescent="0.3">
      <c r="A10" s="39">
        <v>4</v>
      </c>
      <c r="B10" s="22">
        <v>1</v>
      </c>
      <c r="C10" s="22">
        <v>0</v>
      </c>
      <c r="D10" s="22"/>
      <c r="E10" s="24"/>
      <c r="F10" s="54" t="s">
        <v>30</v>
      </c>
      <c r="G10" s="21">
        <v>4</v>
      </c>
      <c r="H10" s="22" t="s">
        <v>2</v>
      </c>
      <c r="I10" s="23">
        <f t="shared" si="0"/>
        <v>0.33333333333333331</v>
      </c>
      <c r="J10" s="24" t="s">
        <v>7</v>
      </c>
      <c r="M10" s="22">
        <v>7</v>
      </c>
      <c r="N10" s="22">
        <v>9</v>
      </c>
    </row>
    <row r="11" spans="1:14" ht="13.8" thickBot="1" x14ac:dyDescent="0.3">
      <c r="A11" s="39">
        <v>5</v>
      </c>
      <c r="B11" s="22">
        <v>3</v>
      </c>
      <c r="C11" s="22">
        <v>6</v>
      </c>
      <c r="D11" s="22"/>
      <c r="E11" s="24"/>
      <c r="F11" s="54" t="s">
        <v>30</v>
      </c>
      <c r="G11" s="21">
        <v>5</v>
      </c>
      <c r="H11" s="22" t="s">
        <v>2</v>
      </c>
      <c r="I11" s="23">
        <f t="shared" si="0"/>
        <v>0.41666666666666669</v>
      </c>
      <c r="J11" s="24" t="s">
        <v>7</v>
      </c>
    </row>
    <row r="12" spans="1:14" ht="13.8" thickBot="1" x14ac:dyDescent="0.3">
      <c r="A12" s="39">
        <v>6</v>
      </c>
      <c r="B12" s="22">
        <v>3</v>
      </c>
      <c r="C12" s="22">
        <v>6</v>
      </c>
      <c r="D12" s="22"/>
      <c r="E12" s="24"/>
      <c r="F12" s="54" t="s">
        <v>30</v>
      </c>
      <c r="G12" s="21">
        <v>6</v>
      </c>
      <c r="H12" s="22" t="s">
        <v>2</v>
      </c>
      <c r="I12" s="23">
        <f t="shared" si="0"/>
        <v>0.5</v>
      </c>
      <c r="J12" s="24" t="s">
        <v>7</v>
      </c>
    </row>
    <row r="13" spans="1:14" ht="25.2" thickBot="1" x14ac:dyDescent="0.45">
      <c r="A13" s="39">
        <v>7</v>
      </c>
      <c r="B13" s="22">
        <v>4</v>
      </c>
      <c r="C13" s="22">
        <v>6</v>
      </c>
      <c r="D13" s="22"/>
      <c r="E13" s="24"/>
      <c r="F13" s="54" t="s">
        <v>31</v>
      </c>
      <c r="G13" s="21">
        <v>7</v>
      </c>
      <c r="H13" s="22" t="s">
        <v>2</v>
      </c>
      <c r="I13" s="23">
        <f t="shared" si="0"/>
        <v>0.58333333333333337</v>
      </c>
      <c r="J13" s="24" t="s">
        <v>7</v>
      </c>
      <c r="M13" s="50"/>
    </row>
    <row r="14" spans="1:14" ht="25.2" thickBot="1" x14ac:dyDescent="0.45">
      <c r="A14" s="39">
        <v>8</v>
      </c>
      <c r="B14" s="22"/>
      <c r="C14" s="22"/>
      <c r="D14" s="22"/>
      <c r="E14" s="24"/>
      <c r="G14" s="21">
        <v>8</v>
      </c>
      <c r="H14" s="22" t="s">
        <v>2</v>
      </c>
      <c r="I14" s="23">
        <f t="shared" si="0"/>
        <v>0.66666666666666663</v>
      </c>
      <c r="J14" s="24" t="s">
        <v>7</v>
      </c>
      <c r="M14" s="50"/>
    </row>
    <row r="15" spans="1:14" ht="13.8" thickBot="1" x14ac:dyDescent="0.3">
      <c r="A15" s="39">
        <v>9</v>
      </c>
      <c r="B15" s="22"/>
      <c r="C15" s="22"/>
      <c r="D15" s="22"/>
      <c r="E15" s="24"/>
      <c r="G15" s="21">
        <v>9</v>
      </c>
      <c r="H15" s="22" t="s">
        <v>2</v>
      </c>
      <c r="I15" s="23">
        <f t="shared" si="0"/>
        <v>0.75</v>
      </c>
      <c r="J15" s="24" t="s">
        <v>7</v>
      </c>
      <c r="M15" s="1"/>
    </row>
    <row r="16" spans="1:14" ht="13.8" thickBot="1" x14ac:dyDescent="0.3">
      <c r="A16" s="39">
        <v>10</v>
      </c>
      <c r="B16" s="22"/>
      <c r="C16" s="22"/>
      <c r="D16" s="22"/>
      <c r="E16" s="24"/>
      <c r="G16" s="21">
        <v>10</v>
      </c>
      <c r="H16" s="22" t="s">
        <v>2</v>
      </c>
      <c r="I16" s="23">
        <f t="shared" si="0"/>
        <v>0.83333333333333337</v>
      </c>
      <c r="J16" s="24" t="s">
        <v>7</v>
      </c>
      <c r="M16" s="1"/>
    </row>
    <row r="17" spans="1:18" ht="14.4" thickTop="1" thickBot="1" x14ac:dyDescent="0.3">
      <c r="A17" s="39">
        <v>11</v>
      </c>
      <c r="B17" s="22"/>
      <c r="C17" s="22"/>
      <c r="D17" s="22"/>
      <c r="E17" s="24"/>
      <c r="G17" s="25">
        <v>11</v>
      </c>
      <c r="H17" s="26" t="s">
        <v>2</v>
      </c>
      <c r="I17" s="27">
        <f t="shared" si="0"/>
        <v>0.91666666666666663</v>
      </c>
      <c r="J17" s="28" t="s">
        <v>7</v>
      </c>
      <c r="M17" s="34"/>
      <c r="N17" s="35"/>
      <c r="O17" s="35"/>
      <c r="P17" s="36"/>
      <c r="Q17" s="37"/>
      <c r="R17" s="1"/>
    </row>
    <row r="18" spans="1:18" ht="13.8" thickBot="1" x14ac:dyDescent="0.3">
      <c r="A18" s="39">
        <v>12</v>
      </c>
      <c r="B18" s="22"/>
      <c r="C18" s="22"/>
      <c r="D18" s="22"/>
      <c r="E18" s="24"/>
      <c r="M18" s="38"/>
      <c r="N18" s="22"/>
      <c r="O18" s="22"/>
      <c r="P18" s="22"/>
      <c r="Q18" s="24"/>
    </row>
    <row r="19" spans="1:18" ht="14.4" thickTop="1" thickBot="1" x14ac:dyDescent="0.3">
      <c r="A19" s="39">
        <v>13</v>
      </c>
      <c r="B19" s="22"/>
      <c r="C19" s="22"/>
      <c r="D19" s="22"/>
      <c r="E19" s="24"/>
      <c r="G19" s="29">
        <v>1</v>
      </c>
      <c r="H19" s="29" t="s">
        <v>8</v>
      </c>
      <c r="I19" s="30">
        <f>G19/96</f>
        <v>1.0416666666666666E-2</v>
      </c>
      <c r="J19" s="29" t="s">
        <v>7</v>
      </c>
      <c r="M19" s="39"/>
      <c r="N19" s="22"/>
      <c r="O19" s="22"/>
      <c r="P19" s="22"/>
      <c r="Q19" s="24"/>
    </row>
    <row r="20" spans="1:18" ht="14.4" thickTop="1" thickBot="1" x14ac:dyDescent="0.3">
      <c r="A20" s="39">
        <v>14</v>
      </c>
      <c r="B20" s="22"/>
      <c r="C20" s="22"/>
      <c r="D20" s="22"/>
      <c r="E20" s="24"/>
      <c r="G20" s="29">
        <v>2</v>
      </c>
      <c r="H20" s="29" t="s">
        <v>8</v>
      </c>
      <c r="I20" s="30">
        <f t="shared" ref="I20:I25" si="1">G20/96</f>
        <v>2.0833333333333332E-2</v>
      </c>
      <c r="J20" s="29" t="s">
        <v>7</v>
      </c>
      <c r="M20" s="39"/>
      <c r="N20" s="22"/>
      <c r="O20" s="22"/>
      <c r="P20" s="22"/>
      <c r="Q20" s="24"/>
    </row>
    <row r="21" spans="1:18" ht="14.4" thickTop="1" thickBot="1" x14ac:dyDescent="0.3">
      <c r="A21" s="39">
        <v>15</v>
      </c>
      <c r="B21" s="22"/>
      <c r="C21" s="22"/>
      <c r="D21" s="22"/>
      <c r="E21" s="24"/>
      <c r="G21" s="29">
        <v>3</v>
      </c>
      <c r="H21" s="29" t="s">
        <v>8</v>
      </c>
      <c r="I21" s="30">
        <f t="shared" si="1"/>
        <v>3.125E-2</v>
      </c>
      <c r="J21" s="29" t="s">
        <v>7</v>
      </c>
      <c r="M21" s="39"/>
      <c r="N21" s="22"/>
      <c r="O21" s="22"/>
      <c r="P21" s="22"/>
      <c r="Q21" s="24"/>
    </row>
    <row r="22" spans="1:18" ht="14.4" thickTop="1" thickBot="1" x14ac:dyDescent="0.3">
      <c r="A22" s="39">
        <v>16</v>
      </c>
      <c r="B22" s="22"/>
      <c r="C22" s="22"/>
      <c r="D22" s="22"/>
      <c r="E22" s="24"/>
      <c r="G22" s="29">
        <v>4</v>
      </c>
      <c r="H22" s="29" t="s">
        <v>8</v>
      </c>
      <c r="I22" s="30">
        <f t="shared" si="1"/>
        <v>4.1666666666666664E-2</v>
      </c>
      <c r="J22" s="29" t="s">
        <v>7</v>
      </c>
      <c r="M22" s="39"/>
      <c r="N22" s="22"/>
      <c r="O22" s="22"/>
      <c r="P22" s="22"/>
      <c r="Q22" s="24"/>
    </row>
    <row r="23" spans="1:18" ht="14.4" thickTop="1" thickBot="1" x14ac:dyDescent="0.3">
      <c r="A23" s="39">
        <v>17</v>
      </c>
      <c r="B23" s="22"/>
      <c r="C23" s="22"/>
      <c r="D23" s="22"/>
      <c r="E23" s="24"/>
      <c r="G23" s="29">
        <v>5</v>
      </c>
      <c r="H23" s="29" t="s">
        <v>8</v>
      </c>
      <c r="I23" s="30">
        <f t="shared" si="1"/>
        <v>5.2083333333333336E-2</v>
      </c>
      <c r="J23" s="29" t="s">
        <v>7</v>
      </c>
      <c r="M23" s="39"/>
      <c r="N23" s="22"/>
      <c r="O23" s="22"/>
      <c r="P23" s="22"/>
      <c r="Q23" s="24"/>
    </row>
    <row r="24" spans="1:18" ht="14.4" thickTop="1" thickBot="1" x14ac:dyDescent="0.3">
      <c r="A24" s="39">
        <v>18</v>
      </c>
      <c r="B24" s="22"/>
      <c r="C24" s="22"/>
      <c r="D24" s="22"/>
      <c r="E24" s="24"/>
      <c r="G24" s="29">
        <v>6</v>
      </c>
      <c r="H24" s="29" t="s">
        <v>8</v>
      </c>
      <c r="I24" s="30">
        <f t="shared" si="1"/>
        <v>6.25E-2</v>
      </c>
      <c r="J24" s="29" t="s">
        <v>7</v>
      </c>
      <c r="M24" s="39"/>
      <c r="N24" s="22"/>
      <c r="O24" s="22"/>
      <c r="P24" s="22"/>
      <c r="Q24" s="24"/>
    </row>
    <row r="25" spans="1:18" ht="14.4" thickTop="1" thickBot="1" x14ac:dyDescent="0.3">
      <c r="A25" s="39">
        <v>19</v>
      </c>
      <c r="B25" s="22"/>
      <c r="C25" s="22"/>
      <c r="D25" s="22"/>
      <c r="E25" s="24"/>
      <c r="G25" s="29">
        <v>7</v>
      </c>
      <c r="H25" s="29" t="s">
        <v>8</v>
      </c>
      <c r="I25" s="30">
        <f t="shared" si="1"/>
        <v>7.2916666666666671E-2</v>
      </c>
      <c r="J25" s="29" t="s">
        <v>7</v>
      </c>
      <c r="M25" s="39"/>
      <c r="N25" s="22"/>
      <c r="O25" s="22"/>
      <c r="P25" s="22"/>
      <c r="Q25" s="24"/>
    </row>
    <row r="26" spans="1:18" ht="13.8" thickBot="1" x14ac:dyDescent="0.3">
      <c r="A26" s="39">
        <v>20</v>
      </c>
      <c r="B26" s="22"/>
      <c r="C26" s="22"/>
      <c r="D26" s="22"/>
      <c r="E26" s="24"/>
      <c r="J26" t="s">
        <v>10</v>
      </c>
      <c r="M26" s="39"/>
      <c r="N26" s="22"/>
      <c r="O26" s="22"/>
      <c r="P26" s="22"/>
      <c r="Q26" s="24"/>
    </row>
    <row r="27" spans="1:18" ht="14.4" thickTop="1" thickBot="1" x14ac:dyDescent="0.3">
      <c r="A27" s="39">
        <v>21</v>
      </c>
      <c r="B27" s="22"/>
      <c r="C27" s="22"/>
      <c r="D27" s="22"/>
      <c r="E27" s="24"/>
      <c r="G27" s="17">
        <v>1</v>
      </c>
      <c r="H27" s="32" t="s">
        <v>9</v>
      </c>
      <c r="I27" s="19">
        <f>G27/192</f>
        <v>5.208333333333333E-3</v>
      </c>
      <c r="J27" s="20" t="s">
        <v>7</v>
      </c>
      <c r="M27" s="39"/>
      <c r="N27" s="22"/>
      <c r="O27" s="22"/>
      <c r="P27" s="22"/>
      <c r="Q27" s="24"/>
    </row>
    <row r="28" spans="1:18" ht="13.8" thickBot="1" x14ac:dyDescent="0.3">
      <c r="A28" s="39">
        <v>22</v>
      </c>
      <c r="B28" s="22"/>
      <c r="C28" s="22"/>
      <c r="D28" s="22"/>
      <c r="E28" s="24"/>
      <c r="G28" s="21">
        <v>2</v>
      </c>
      <c r="H28" s="31" t="s">
        <v>9</v>
      </c>
      <c r="I28" s="23">
        <f t="shared" ref="I28:I42" si="2">G28/192</f>
        <v>1.0416666666666666E-2</v>
      </c>
      <c r="J28" s="24" t="s">
        <v>7</v>
      </c>
      <c r="M28" s="39"/>
      <c r="N28" s="22"/>
      <c r="O28" s="22"/>
      <c r="P28" s="22"/>
      <c r="Q28" s="24"/>
    </row>
    <row r="29" spans="1:18" ht="13.8" thickBot="1" x14ac:dyDescent="0.3">
      <c r="A29" s="39">
        <v>23</v>
      </c>
      <c r="B29" s="22"/>
      <c r="C29" s="22"/>
      <c r="D29" s="22"/>
      <c r="E29" s="24"/>
      <c r="G29" s="21">
        <v>3</v>
      </c>
      <c r="H29" s="31" t="s">
        <v>9</v>
      </c>
      <c r="I29" s="23">
        <f t="shared" si="2"/>
        <v>1.5625E-2</v>
      </c>
      <c r="J29" s="24" t="s">
        <v>7</v>
      </c>
      <c r="M29" s="39"/>
      <c r="N29" s="22"/>
      <c r="O29" s="22"/>
      <c r="P29" s="22"/>
      <c r="Q29" s="24"/>
    </row>
    <row r="30" spans="1:18" ht="13.8" thickBot="1" x14ac:dyDescent="0.3">
      <c r="A30" s="40" t="s">
        <v>3</v>
      </c>
      <c r="B30" s="41">
        <f>SUM(B6:B29)</f>
        <v>12</v>
      </c>
      <c r="C30" s="41">
        <f>SUM(C6:C29)</f>
        <v>29</v>
      </c>
      <c r="D30" s="41">
        <f>SUM(D6:D29)</f>
        <v>4</v>
      </c>
      <c r="E30" s="42">
        <f>SUM(E6:E29)</f>
        <v>0</v>
      </c>
      <c r="G30" s="21">
        <v>4</v>
      </c>
      <c r="H30" s="31" t="s">
        <v>9</v>
      </c>
      <c r="I30" s="23">
        <f t="shared" si="2"/>
        <v>2.0833333333333332E-2</v>
      </c>
      <c r="J30" s="24" t="s">
        <v>7</v>
      </c>
      <c r="M30" s="39"/>
      <c r="N30" s="22"/>
      <c r="O30" s="22"/>
      <c r="P30" s="22"/>
      <c r="Q30" s="24"/>
    </row>
    <row r="31" spans="1:18" ht="13.8" thickBot="1" x14ac:dyDescent="0.3">
      <c r="A31" s="40"/>
      <c r="B31" s="41"/>
      <c r="C31" s="41"/>
      <c r="D31" s="51" t="s">
        <v>10</v>
      </c>
      <c r="E31" s="42"/>
      <c r="G31" s="21"/>
      <c r="H31" s="31"/>
      <c r="I31" s="23"/>
      <c r="J31" s="24"/>
      <c r="M31" s="39"/>
      <c r="N31" s="22"/>
      <c r="O31" s="22"/>
      <c r="P31" s="22"/>
      <c r="Q31" s="24"/>
    </row>
    <row r="32" spans="1:18" ht="27" thickBot="1" x14ac:dyDescent="0.3">
      <c r="A32" s="40" t="s">
        <v>4</v>
      </c>
      <c r="B32" s="41">
        <f>B30</f>
        <v>12</v>
      </c>
      <c r="C32" s="41">
        <f>C30/12</f>
        <v>2.4166666666666665</v>
      </c>
      <c r="D32" s="41">
        <f>D30/96</f>
        <v>4.1666666666666664E-2</v>
      </c>
      <c r="E32" s="42">
        <f>E30/192</f>
        <v>0</v>
      </c>
      <c r="G32" s="21">
        <v>5</v>
      </c>
      <c r="H32" s="31" t="s">
        <v>9</v>
      </c>
      <c r="I32" s="23">
        <f t="shared" si="2"/>
        <v>2.6041666666666668E-2</v>
      </c>
      <c r="J32" s="24" t="s">
        <v>7</v>
      </c>
      <c r="M32" s="39"/>
      <c r="N32" s="22"/>
      <c r="O32" s="22"/>
      <c r="P32" s="22"/>
      <c r="Q32" s="24"/>
    </row>
    <row r="33" spans="1:17" ht="13.8" thickBot="1" x14ac:dyDescent="0.3">
      <c r="A33" s="38"/>
      <c r="B33" s="22"/>
      <c r="C33" s="22"/>
      <c r="D33" s="22"/>
      <c r="E33" s="24"/>
      <c r="G33" s="21">
        <v>6</v>
      </c>
      <c r="H33" s="31" t="s">
        <v>9</v>
      </c>
      <c r="I33" s="23">
        <f t="shared" si="2"/>
        <v>3.125E-2</v>
      </c>
      <c r="J33" s="24" t="s">
        <v>7</v>
      </c>
      <c r="M33" s="39"/>
      <c r="N33" s="22"/>
      <c r="O33" s="22"/>
      <c r="P33" s="22"/>
      <c r="Q33" s="24"/>
    </row>
    <row r="34" spans="1:17" ht="13.8" thickBot="1" x14ac:dyDescent="0.3">
      <c r="A34" s="38" t="s">
        <v>5</v>
      </c>
      <c r="B34" s="22"/>
      <c r="C34" s="22"/>
      <c r="D34" s="22"/>
      <c r="E34" s="24">
        <f>SUM(B32:E32)</f>
        <v>14.458333333333332</v>
      </c>
      <c r="G34" s="21">
        <v>7</v>
      </c>
      <c r="H34" s="31" t="s">
        <v>9</v>
      </c>
      <c r="I34" s="23">
        <f t="shared" si="2"/>
        <v>3.6458333333333336E-2</v>
      </c>
      <c r="J34" s="24" t="s">
        <v>7</v>
      </c>
      <c r="M34" s="39"/>
      <c r="N34" s="22"/>
      <c r="O34" s="22"/>
      <c r="P34" s="22"/>
      <c r="Q34" s="24"/>
    </row>
    <row r="35" spans="1:17" ht="13.8" thickBot="1" x14ac:dyDescent="0.3">
      <c r="A35" s="38"/>
      <c r="B35" s="22"/>
      <c r="C35" s="22"/>
      <c r="D35" s="22"/>
      <c r="E35" s="24"/>
      <c r="G35" s="21">
        <v>8</v>
      </c>
      <c r="H35" s="31" t="s">
        <v>9</v>
      </c>
      <c r="I35" s="23">
        <f t="shared" si="2"/>
        <v>4.1666666666666664E-2</v>
      </c>
      <c r="J35" s="24" t="s">
        <v>7</v>
      </c>
      <c r="M35" s="39"/>
      <c r="N35" s="22"/>
      <c r="O35" s="22"/>
      <c r="P35" s="22"/>
      <c r="Q35" s="24"/>
    </row>
    <row r="36" spans="1:17" ht="13.8" thickBot="1" x14ac:dyDescent="0.3">
      <c r="A36" s="38"/>
      <c r="B36" s="43" t="s">
        <v>1</v>
      </c>
      <c r="C36" s="43" t="s">
        <v>2</v>
      </c>
      <c r="D36" s="44" t="s">
        <v>10</v>
      </c>
      <c r="E36" s="45">
        <v>6.25E-2</v>
      </c>
      <c r="G36" s="21">
        <v>9</v>
      </c>
      <c r="H36" s="31" t="s">
        <v>9</v>
      </c>
      <c r="I36" s="23">
        <f t="shared" si="2"/>
        <v>4.6875E-2</v>
      </c>
      <c r="J36" s="24" t="s">
        <v>7</v>
      </c>
      <c r="M36" s="39"/>
      <c r="N36" s="22"/>
      <c r="O36" s="22"/>
      <c r="P36" s="22"/>
      <c r="Q36" s="24"/>
    </row>
    <row r="37" spans="1:17" ht="13.8" thickBot="1" x14ac:dyDescent="0.3">
      <c r="A37" s="46"/>
      <c r="B37" s="47">
        <v>14</v>
      </c>
      <c r="C37" s="48">
        <v>5</v>
      </c>
      <c r="D37" s="52" t="s">
        <v>10</v>
      </c>
      <c r="E37" s="49">
        <f>(E34-(B37+C37/12))*192</f>
        <v>7.9999999999998863</v>
      </c>
      <c r="G37" s="21">
        <v>10</v>
      </c>
      <c r="H37" s="31" t="s">
        <v>9</v>
      </c>
      <c r="I37" s="23">
        <f t="shared" si="2"/>
        <v>5.2083333333333336E-2</v>
      </c>
      <c r="J37" s="24" t="s">
        <v>7</v>
      </c>
      <c r="M37" s="39"/>
      <c r="N37" s="22"/>
      <c r="O37" s="22"/>
      <c r="P37" s="22"/>
      <c r="Q37" s="24"/>
    </row>
    <row r="38" spans="1:17" ht="14.4" thickTop="1" thickBot="1" x14ac:dyDescent="0.3">
      <c r="C38" t="s">
        <v>10</v>
      </c>
      <c r="G38" s="21">
        <v>11</v>
      </c>
      <c r="H38" s="31" t="s">
        <v>9</v>
      </c>
      <c r="I38" s="23">
        <f t="shared" si="2"/>
        <v>5.7291666666666664E-2</v>
      </c>
      <c r="J38" s="24" t="s">
        <v>7</v>
      </c>
      <c r="M38" s="39"/>
      <c r="N38" s="22"/>
      <c r="O38" s="22"/>
      <c r="P38" s="22"/>
      <c r="Q38" s="24"/>
    </row>
    <row r="39" spans="1:17" ht="13.8" thickBot="1" x14ac:dyDescent="0.3">
      <c r="D39" s="43" t="s">
        <v>27</v>
      </c>
      <c r="G39" s="21">
        <v>12</v>
      </c>
      <c r="H39" s="31" t="s">
        <v>9</v>
      </c>
      <c r="I39" s="23">
        <f t="shared" si="2"/>
        <v>6.25E-2</v>
      </c>
      <c r="J39" s="24" t="s">
        <v>7</v>
      </c>
      <c r="M39" s="39"/>
      <c r="N39" s="22"/>
      <c r="O39" s="22"/>
      <c r="P39" s="22"/>
      <c r="Q39" s="24"/>
    </row>
    <row r="40" spans="1:17" ht="13.8" thickBot="1" x14ac:dyDescent="0.3">
      <c r="G40" s="21">
        <v>13</v>
      </c>
      <c r="H40" s="31" t="s">
        <v>9</v>
      </c>
      <c r="I40" s="23">
        <f t="shared" si="2"/>
        <v>6.7708333333333329E-2</v>
      </c>
      <c r="J40" s="24" t="s">
        <v>7</v>
      </c>
      <c r="M40" s="39"/>
      <c r="N40" s="22"/>
      <c r="O40" s="22"/>
      <c r="P40" s="22"/>
      <c r="Q40" s="24"/>
    </row>
    <row r="41" spans="1:17" ht="13.8" thickBot="1" x14ac:dyDescent="0.3">
      <c r="G41" s="21">
        <v>14</v>
      </c>
      <c r="H41" s="31" t="s">
        <v>9</v>
      </c>
      <c r="I41" s="23">
        <f t="shared" si="2"/>
        <v>7.2916666666666671E-2</v>
      </c>
      <c r="J41" s="24" t="s">
        <v>7</v>
      </c>
      <c r="M41" s="39"/>
      <c r="N41" s="22"/>
      <c r="O41" s="22"/>
      <c r="P41" s="22"/>
      <c r="Q41" s="24"/>
    </row>
    <row r="42" spans="1:17" ht="13.8" thickBot="1" x14ac:dyDescent="0.3">
      <c r="G42" s="25">
        <v>15</v>
      </c>
      <c r="H42" s="33" t="s">
        <v>9</v>
      </c>
      <c r="I42" s="27">
        <f t="shared" si="2"/>
        <v>7.8125E-2</v>
      </c>
      <c r="J42" s="28" t="s">
        <v>7</v>
      </c>
      <c r="M42" s="39"/>
      <c r="N42" s="22"/>
      <c r="O42" s="22"/>
      <c r="P42" s="22"/>
      <c r="Q42" s="24"/>
    </row>
    <row r="43" spans="1:17" ht="14.4" thickTop="1" thickBot="1" x14ac:dyDescent="0.3">
      <c r="A43" s="1" t="s">
        <v>15</v>
      </c>
      <c r="G43" t="s">
        <v>10</v>
      </c>
      <c r="M43" s="40"/>
      <c r="N43" s="41"/>
      <c r="O43" s="41"/>
      <c r="P43" s="41"/>
      <c r="Q43" s="42"/>
    </row>
    <row r="44" spans="1:17" ht="13.8" thickBot="1" x14ac:dyDescent="0.3">
      <c r="M44" s="40"/>
      <c r="N44" s="41"/>
      <c r="O44" s="41"/>
      <c r="P44" s="41"/>
      <c r="Q44" s="42"/>
    </row>
    <row r="45" spans="1:17" ht="14.4" thickTop="1" thickBot="1" x14ac:dyDescent="0.3">
      <c r="A45" s="5"/>
      <c r="B45" s="6" t="s">
        <v>1</v>
      </c>
      <c r="C45" s="6" t="s">
        <v>2</v>
      </c>
      <c r="D45" s="7">
        <v>0.125</v>
      </c>
      <c r="E45" s="6" t="s">
        <v>11</v>
      </c>
      <c r="F45" s="8"/>
      <c r="M45" s="38"/>
      <c r="N45" s="22"/>
      <c r="O45" s="22"/>
      <c r="P45" s="22"/>
      <c r="Q45" s="24"/>
    </row>
    <row r="46" spans="1:17" ht="13.8" thickBot="1" x14ac:dyDescent="0.3">
      <c r="A46" s="9"/>
      <c r="B46" s="10"/>
      <c r="C46" s="10"/>
      <c r="D46" s="10"/>
      <c r="E46" s="10"/>
      <c r="F46" s="11"/>
      <c r="M46" s="38"/>
      <c r="N46" s="22"/>
      <c r="O46" s="22"/>
      <c r="P46" s="22"/>
      <c r="Q46" s="24"/>
    </row>
    <row r="47" spans="1:17" ht="13.8" thickBot="1" x14ac:dyDescent="0.3">
      <c r="A47" s="9" t="s">
        <v>13</v>
      </c>
      <c r="B47" s="10">
        <v>4</v>
      </c>
      <c r="C47" s="10">
        <v>4</v>
      </c>
      <c r="D47" s="10">
        <v>3</v>
      </c>
      <c r="E47" s="12">
        <f>B47+C47/12+D47/96</f>
        <v>4.364583333333333</v>
      </c>
      <c r="F47" s="11"/>
      <c r="M47" s="38"/>
      <c r="N47" s="22"/>
      <c r="O47" s="22"/>
      <c r="P47" s="22"/>
      <c r="Q47" s="24"/>
    </row>
    <row r="48" spans="1:17" ht="13.8" thickBot="1" x14ac:dyDescent="0.3">
      <c r="A48" s="9" t="s">
        <v>14</v>
      </c>
      <c r="B48" s="10">
        <v>4</v>
      </c>
      <c r="C48" s="10">
        <v>4</v>
      </c>
      <c r="D48" s="10">
        <v>5</v>
      </c>
      <c r="E48" s="12">
        <f>B48+C48/12+D48/96</f>
        <v>4.3854166666666661</v>
      </c>
      <c r="F48" s="11"/>
      <c r="M48" s="38"/>
      <c r="N48" s="43"/>
      <c r="O48" s="43"/>
      <c r="P48" s="44"/>
      <c r="Q48" s="45"/>
    </row>
    <row r="49" spans="1:17" ht="13.8" thickBot="1" x14ac:dyDescent="0.3">
      <c r="A49" s="9"/>
      <c r="B49" s="10"/>
      <c r="C49" s="10"/>
      <c r="D49" s="10"/>
      <c r="E49" s="10"/>
      <c r="F49" s="11"/>
      <c r="M49" s="46"/>
      <c r="N49" s="47"/>
      <c r="O49" s="48"/>
      <c r="P49" s="26"/>
      <c r="Q49" s="49"/>
    </row>
    <row r="50" spans="1:17" ht="14.4" thickTop="1" thickBot="1" x14ac:dyDescent="0.3">
      <c r="A50" s="13" t="s">
        <v>5</v>
      </c>
      <c r="B50" s="14"/>
      <c r="C50" s="14"/>
      <c r="D50" s="14"/>
      <c r="E50" s="15">
        <f>E47*E48</f>
        <v>19.14051649305555</v>
      </c>
      <c r="F50" s="16" t="s">
        <v>12</v>
      </c>
      <c r="M50" s="1"/>
    </row>
    <row r="51" spans="1:17" ht="13.8" thickTop="1" x14ac:dyDescent="0.25">
      <c r="M51" s="1"/>
    </row>
    <row r="52" spans="1:17" x14ac:dyDescent="0.25">
      <c r="B52" s="1"/>
      <c r="C52" s="1"/>
      <c r="D52" s="2"/>
      <c r="E52" s="3"/>
    </row>
    <row r="53" spans="1:17" x14ac:dyDescent="0.25">
      <c r="B53" s="4"/>
      <c r="C53" s="1"/>
      <c r="E53" s="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ECB6A-7968-44F1-A353-C0DA9B2E52E6}">
  <dimension ref="A1:R52"/>
  <sheetViews>
    <sheetView workbookViewId="0">
      <selection activeCell="B8" sqref="B8:D8"/>
    </sheetView>
  </sheetViews>
  <sheetFormatPr defaultRowHeight="13.2" x14ac:dyDescent="0.25"/>
  <cols>
    <col min="1" max="1" width="15.44140625" style="1" customWidth="1"/>
    <col min="4" max="4" width="9.88671875" customWidth="1"/>
    <col min="5" max="5" width="11.109375" bestFit="1" customWidth="1"/>
    <col min="6" max="6" width="18.77734375" customWidth="1"/>
    <col min="8" max="8" width="12.88671875" customWidth="1"/>
    <col min="9" max="9" width="9.5546875" bestFit="1" customWidth="1"/>
  </cols>
  <sheetData>
    <row r="1" spans="1:14" ht="24.6" x14ac:dyDescent="0.4">
      <c r="A1" s="50" t="s">
        <v>0</v>
      </c>
      <c r="H1" t="s">
        <v>18</v>
      </c>
      <c r="I1" t="s">
        <v>19</v>
      </c>
    </row>
    <row r="2" spans="1:14" ht="9" customHeight="1" x14ac:dyDescent="0.4">
      <c r="A2" s="50"/>
    </row>
    <row r="3" spans="1:14" x14ac:dyDescent="0.25">
      <c r="A3" s="1" t="s">
        <v>6</v>
      </c>
      <c r="G3" s="1" t="s">
        <v>17</v>
      </c>
    </row>
    <row r="4" spans="1:14" ht="13.8" thickBot="1" x14ac:dyDescent="0.3"/>
    <row r="5" spans="1:14" s="1" customFormat="1" ht="14.4" thickTop="1" thickBot="1" x14ac:dyDescent="0.3">
      <c r="A5" s="34" t="s">
        <v>16</v>
      </c>
      <c r="B5" s="35" t="s">
        <v>1</v>
      </c>
      <c r="C5" s="35" t="s">
        <v>2</v>
      </c>
      <c r="D5" s="36">
        <v>0.125</v>
      </c>
      <c r="E5" s="37">
        <v>6.25E-2</v>
      </c>
    </row>
    <row r="6" spans="1:14" ht="7.5" customHeight="1" thickBot="1" x14ac:dyDescent="0.3">
      <c r="A6" s="38"/>
      <c r="B6" s="22"/>
      <c r="C6" s="22"/>
      <c r="D6" s="22"/>
      <c r="E6" s="24"/>
    </row>
    <row r="7" spans="1:14" ht="14.4" thickTop="1" thickBot="1" x14ac:dyDescent="0.3">
      <c r="A7" s="39">
        <v>1</v>
      </c>
      <c r="B7" s="22">
        <v>13</v>
      </c>
      <c r="C7" s="22">
        <v>10</v>
      </c>
      <c r="D7" s="22">
        <v>3</v>
      </c>
      <c r="E7" s="24"/>
      <c r="F7" t="s">
        <v>20</v>
      </c>
      <c r="G7" s="17">
        <v>1</v>
      </c>
      <c r="H7" s="18" t="s">
        <v>2</v>
      </c>
      <c r="I7" s="19">
        <f>G7/12</f>
        <v>8.3333333333333329E-2</v>
      </c>
      <c r="J7" s="20" t="s">
        <v>7</v>
      </c>
      <c r="M7" s="22">
        <v>3</v>
      </c>
      <c r="N7" s="22">
        <v>2</v>
      </c>
    </row>
    <row r="8" spans="1:14" ht="13.8" thickBot="1" x14ac:dyDescent="0.3">
      <c r="A8" s="39">
        <v>2</v>
      </c>
      <c r="B8" s="22"/>
      <c r="C8" s="22"/>
      <c r="D8" s="22"/>
      <c r="E8" s="24"/>
      <c r="F8" t="s">
        <v>21</v>
      </c>
      <c r="G8" s="21">
        <v>2</v>
      </c>
      <c r="H8" s="22" t="s">
        <v>2</v>
      </c>
      <c r="I8" s="23">
        <f t="shared" ref="I8:I17" si="0">G8/12</f>
        <v>0.16666666666666666</v>
      </c>
      <c r="J8" s="24" t="s">
        <v>7</v>
      </c>
      <c r="M8" s="22">
        <v>1</v>
      </c>
      <c r="N8" s="22">
        <v>10</v>
      </c>
    </row>
    <row r="9" spans="1:14" ht="13.8" thickBot="1" x14ac:dyDescent="0.3">
      <c r="A9" s="39">
        <v>3</v>
      </c>
      <c r="B9" s="22"/>
      <c r="C9" s="22"/>
      <c r="D9" s="22"/>
      <c r="E9" s="24"/>
      <c r="F9" t="s">
        <v>23</v>
      </c>
      <c r="G9" s="21">
        <v>3</v>
      </c>
      <c r="H9" s="22" t="s">
        <v>2</v>
      </c>
      <c r="I9" s="23">
        <f t="shared" si="0"/>
        <v>0.25</v>
      </c>
      <c r="J9" s="24" t="s">
        <v>7</v>
      </c>
      <c r="M9" s="22">
        <v>5</v>
      </c>
      <c r="N9" s="22">
        <v>0</v>
      </c>
    </row>
    <row r="10" spans="1:14" ht="13.8" thickBot="1" x14ac:dyDescent="0.3">
      <c r="A10" s="39">
        <v>4</v>
      </c>
      <c r="B10" s="22"/>
      <c r="C10" s="22"/>
      <c r="D10" s="22"/>
      <c r="E10" s="24"/>
      <c r="F10" t="s">
        <v>25</v>
      </c>
      <c r="G10" s="21">
        <v>4</v>
      </c>
      <c r="H10" s="22" t="s">
        <v>2</v>
      </c>
      <c r="I10" s="23">
        <f t="shared" si="0"/>
        <v>0.33333333333333331</v>
      </c>
      <c r="J10" s="24" t="s">
        <v>7</v>
      </c>
      <c r="M10" s="22">
        <v>7</v>
      </c>
      <c r="N10" s="22">
        <v>9</v>
      </c>
    </row>
    <row r="11" spans="1:14" ht="13.8" thickBot="1" x14ac:dyDescent="0.3">
      <c r="A11" s="39">
        <v>5</v>
      </c>
      <c r="B11" s="22"/>
      <c r="C11" s="22"/>
      <c r="D11" s="22"/>
      <c r="E11" s="24"/>
      <c r="F11" t="s">
        <v>22</v>
      </c>
      <c r="G11" s="21">
        <v>5</v>
      </c>
      <c r="H11" s="22" t="s">
        <v>2</v>
      </c>
      <c r="I11" s="23">
        <f t="shared" si="0"/>
        <v>0.41666666666666669</v>
      </c>
      <c r="J11" s="24" t="s">
        <v>7</v>
      </c>
    </row>
    <row r="12" spans="1:14" ht="13.8" thickBot="1" x14ac:dyDescent="0.3">
      <c r="A12" s="39">
        <v>6</v>
      </c>
      <c r="B12" s="22"/>
      <c r="C12" s="22"/>
      <c r="D12" s="22"/>
      <c r="E12" s="24"/>
      <c r="F12" t="s">
        <v>24</v>
      </c>
      <c r="G12" s="21">
        <v>6</v>
      </c>
      <c r="H12" s="22" t="s">
        <v>2</v>
      </c>
      <c r="I12" s="23">
        <f t="shared" si="0"/>
        <v>0.5</v>
      </c>
      <c r="J12" s="24" t="s">
        <v>7</v>
      </c>
    </row>
    <row r="13" spans="1:14" ht="25.2" thickBot="1" x14ac:dyDescent="0.45">
      <c r="A13" s="39">
        <v>7</v>
      </c>
      <c r="B13" s="22"/>
      <c r="C13" s="22"/>
      <c r="D13" s="22"/>
      <c r="E13" s="24"/>
      <c r="G13" s="21">
        <v>7</v>
      </c>
      <c r="H13" s="22" t="s">
        <v>2</v>
      </c>
      <c r="I13" s="23">
        <f t="shared" si="0"/>
        <v>0.58333333333333337</v>
      </c>
      <c r="J13" s="24" t="s">
        <v>7</v>
      </c>
      <c r="M13" s="50"/>
    </row>
    <row r="14" spans="1:14" ht="25.2" thickBot="1" x14ac:dyDescent="0.45">
      <c r="A14" s="39">
        <v>8</v>
      </c>
      <c r="B14" s="22"/>
      <c r="C14" s="22"/>
      <c r="D14" s="22"/>
      <c r="E14" s="24"/>
      <c r="G14" s="21">
        <v>8</v>
      </c>
      <c r="H14" s="22" t="s">
        <v>2</v>
      </c>
      <c r="I14" s="23">
        <f t="shared" si="0"/>
        <v>0.66666666666666663</v>
      </c>
      <c r="J14" s="24" t="s">
        <v>7</v>
      </c>
      <c r="M14" s="50"/>
    </row>
    <row r="15" spans="1:14" ht="13.8" thickBot="1" x14ac:dyDescent="0.3">
      <c r="A15" s="39">
        <v>9</v>
      </c>
      <c r="B15" s="22"/>
      <c r="C15" s="22"/>
      <c r="D15" s="22"/>
      <c r="E15" s="24"/>
      <c r="G15" s="21">
        <v>9</v>
      </c>
      <c r="H15" s="22" t="s">
        <v>2</v>
      </c>
      <c r="I15" s="23">
        <f t="shared" si="0"/>
        <v>0.75</v>
      </c>
      <c r="J15" s="24" t="s">
        <v>7</v>
      </c>
      <c r="M15" s="1"/>
    </row>
    <row r="16" spans="1:14" ht="13.8" thickBot="1" x14ac:dyDescent="0.3">
      <c r="A16" s="39">
        <v>10</v>
      </c>
      <c r="B16" s="22"/>
      <c r="C16" s="22"/>
      <c r="D16" s="22"/>
      <c r="E16" s="24"/>
      <c r="G16" s="21">
        <v>10</v>
      </c>
      <c r="H16" s="22" t="s">
        <v>2</v>
      </c>
      <c r="I16" s="23">
        <f t="shared" si="0"/>
        <v>0.83333333333333337</v>
      </c>
      <c r="J16" s="24" t="s">
        <v>7</v>
      </c>
      <c r="M16" s="1"/>
    </row>
    <row r="17" spans="1:18" ht="14.4" thickTop="1" thickBot="1" x14ac:dyDescent="0.3">
      <c r="A17" s="39">
        <v>11</v>
      </c>
      <c r="B17" s="22"/>
      <c r="C17" s="22"/>
      <c r="D17" s="22"/>
      <c r="E17" s="24"/>
      <c r="G17" s="25">
        <v>11</v>
      </c>
      <c r="H17" s="26" t="s">
        <v>2</v>
      </c>
      <c r="I17" s="27">
        <f t="shared" si="0"/>
        <v>0.91666666666666663</v>
      </c>
      <c r="J17" s="28" t="s">
        <v>7</v>
      </c>
      <c r="M17" s="34"/>
      <c r="N17" s="35"/>
      <c r="O17" s="35"/>
      <c r="P17" s="36"/>
      <c r="Q17" s="37"/>
      <c r="R17" s="1"/>
    </row>
    <row r="18" spans="1:18" ht="13.8" thickBot="1" x14ac:dyDescent="0.3">
      <c r="A18" s="39">
        <v>12</v>
      </c>
      <c r="B18" s="22"/>
      <c r="C18" s="22"/>
      <c r="D18" s="22"/>
      <c r="E18" s="24"/>
      <c r="M18" s="38"/>
      <c r="N18" s="22"/>
      <c r="O18" s="22"/>
      <c r="P18" s="22"/>
      <c r="Q18" s="24"/>
    </row>
    <row r="19" spans="1:18" ht="14.4" thickTop="1" thickBot="1" x14ac:dyDescent="0.3">
      <c r="A19" s="39">
        <v>13</v>
      </c>
      <c r="B19" s="22"/>
      <c r="C19" s="22"/>
      <c r="D19" s="22"/>
      <c r="E19" s="24"/>
      <c r="G19" s="29">
        <v>1</v>
      </c>
      <c r="H19" s="29" t="s">
        <v>8</v>
      </c>
      <c r="I19" s="30">
        <f>G19/96</f>
        <v>1.0416666666666666E-2</v>
      </c>
      <c r="J19" s="29" t="s">
        <v>7</v>
      </c>
      <c r="M19" s="39"/>
      <c r="N19" s="22"/>
      <c r="O19" s="22"/>
      <c r="P19" s="22"/>
      <c r="Q19" s="24"/>
    </row>
    <row r="20" spans="1:18" ht="14.4" thickTop="1" thickBot="1" x14ac:dyDescent="0.3">
      <c r="A20" s="39">
        <v>14</v>
      </c>
      <c r="B20" s="22"/>
      <c r="C20" s="22"/>
      <c r="D20" s="22"/>
      <c r="E20" s="24"/>
      <c r="G20" s="29">
        <v>2</v>
      </c>
      <c r="H20" s="29" t="s">
        <v>8</v>
      </c>
      <c r="I20" s="30">
        <f t="shared" ref="I20:I25" si="1">G20/96</f>
        <v>2.0833333333333332E-2</v>
      </c>
      <c r="J20" s="29" t="s">
        <v>7</v>
      </c>
      <c r="M20" s="39"/>
      <c r="N20" s="22"/>
      <c r="O20" s="22"/>
      <c r="P20" s="22"/>
      <c r="Q20" s="24"/>
    </row>
    <row r="21" spans="1:18" ht="14.4" thickTop="1" thickBot="1" x14ac:dyDescent="0.3">
      <c r="A21" s="39">
        <v>15</v>
      </c>
      <c r="B21" s="22"/>
      <c r="C21" s="22"/>
      <c r="D21" s="22"/>
      <c r="E21" s="24"/>
      <c r="G21" s="29">
        <v>3</v>
      </c>
      <c r="H21" s="29" t="s">
        <v>8</v>
      </c>
      <c r="I21" s="30">
        <f t="shared" si="1"/>
        <v>3.125E-2</v>
      </c>
      <c r="J21" s="29" t="s">
        <v>7</v>
      </c>
      <c r="M21" s="39"/>
      <c r="N21" s="22"/>
      <c r="O21" s="22"/>
      <c r="P21" s="22"/>
      <c r="Q21" s="24"/>
    </row>
    <row r="22" spans="1:18" ht="14.4" thickTop="1" thickBot="1" x14ac:dyDescent="0.3">
      <c r="A22" s="39">
        <v>16</v>
      </c>
      <c r="B22" s="22"/>
      <c r="C22" s="22"/>
      <c r="D22" s="22"/>
      <c r="E22" s="24"/>
      <c r="G22" s="29">
        <v>4</v>
      </c>
      <c r="H22" s="29" t="s">
        <v>8</v>
      </c>
      <c r="I22" s="30">
        <f t="shared" si="1"/>
        <v>4.1666666666666664E-2</v>
      </c>
      <c r="J22" s="29" t="s">
        <v>7</v>
      </c>
      <c r="M22" s="39"/>
      <c r="N22" s="22"/>
      <c r="O22" s="22"/>
      <c r="P22" s="22"/>
      <c r="Q22" s="24"/>
    </row>
    <row r="23" spans="1:18" ht="14.4" thickTop="1" thickBot="1" x14ac:dyDescent="0.3">
      <c r="A23" s="39">
        <v>17</v>
      </c>
      <c r="B23" s="22"/>
      <c r="C23" s="22"/>
      <c r="D23" s="22"/>
      <c r="E23" s="24"/>
      <c r="G23" s="29">
        <v>5</v>
      </c>
      <c r="H23" s="29" t="s">
        <v>8</v>
      </c>
      <c r="I23" s="30">
        <f t="shared" si="1"/>
        <v>5.2083333333333336E-2</v>
      </c>
      <c r="J23" s="29" t="s">
        <v>7</v>
      </c>
      <c r="M23" s="39"/>
      <c r="N23" s="22"/>
      <c r="O23" s="22"/>
      <c r="P23" s="22"/>
      <c r="Q23" s="24"/>
    </row>
    <row r="24" spans="1:18" ht="14.4" thickTop="1" thickBot="1" x14ac:dyDescent="0.3">
      <c r="A24" s="39">
        <v>18</v>
      </c>
      <c r="B24" s="22"/>
      <c r="C24" s="22"/>
      <c r="D24" s="22"/>
      <c r="E24" s="24"/>
      <c r="G24" s="29">
        <v>6</v>
      </c>
      <c r="H24" s="29" t="s">
        <v>8</v>
      </c>
      <c r="I24" s="30">
        <f t="shared" si="1"/>
        <v>6.25E-2</v>
      </c>
      <c r="J24" s="29" t="s">
        <v>7</v>
      </c>
      <c r="M24" s="39"/>
      <c r="N24" s="22"/>
      <c r="O24" s="22"/>
      <c r="P24" s="22"/>
      <c r="Q24" s="24"/>
    </row>
    <row r="25" spans="1:18" ht="14.4" thickTop="1" thickBot="1" x14ac:dyDescent="0.3">
      <c r="A25" s="39">
        <v>19</v>
      </c>
      <c r="B25" s="22"/>
      <c r="C25" s="22"/>
      <c r="D25" s="22"/>
      <c r="E25" s="24"/>
      <c r="G25" s="29">
        <v>7</v>
      </c>
      <c r="H25" s="29" t="s">
        <v>8</v>
      </c>
      <c r="I25" s="30">
        <f t="shared" si="1"/>
        <v>7.2916666666666671E-2</v>
      </c>
      <c r="J25" s="29" t="s">
        <v>7</v>
      </c>
      <c r="M25" s="39"/>
      <c r="N25" s="22"/>
      <c r="O25" s="22"/>
      <c r="P25" s="22"/>
      <c r="Q25" s="24"/>
    </row>
    <row r="26" spans="1:18" ht="13.8" thickBot="1" x14ac:dyDescent="0.3">
      <c r="A26" s="39">
        <v>20</v>
      </c>
      <c r="B26" s="22"/>
      <c r="C26" s="22"/>
      <c r="D26" s="22"/>
      <c r="E26" s="24"/>
      <c r="J26" t="s">
        <v>10</v>
      </c>
      <c r="M26" s="39"/>
      <c r="N26" s="22"/>
      <c r="O26" s="22"/>
      <c r="P26" s="22"/>
      <c r="Q26" s="24"/>
    </row>
    <row r="27" spans="1:18" ht="14.4" thickTop="1" thickBot="1" x14ac:dyDescent="0.3">
      <c r="A27" s="39">
        <v>21</v>
      </c>
      <c r="B27" s="22"/>
      <c r="C27" s="22"/>
      <c r="D27" s="22"/>
      <c r="E27" s="24"/>
      <c r="G27" s="17">
        <v>1</v>
      </c>
      <c r="H27" s="32" t="s">
        <v>9</v>
      </c>
      <c r="I27" s="19">
        <f>G27/192</f>
        <v>5.208333333333333E-3</v>
      </c>
      <c r="J27" s="20" t="s">
        <v>7</v>
      </c>
      <c r="M27" s="39"/>
      <c r="N27" s="22"/>
      <c r="O27" s="22"/>
      <c r="P27" s="22"/>
      <c r="Q27" s="24"/>
    </row>
    <row r="28" spans="1:18" ht="13.8" thickBot="1" x14ac:dyDescent="0.3">
      <c r="A28" s="39">
        <v>22</v>
      </c>
      <c r="B28" s="22"/>
      <c r="C28" s="22"/>
      <c r="D28" s="22"/>
      <c r="E28" s="24"/>
      <c r="G28" s="21">
        <v>2</v>
      </c>
      <c r="H28" s="31" t="s">
        <v>9</v>
      </c>
      <c r="I28" s="23">
        <f t="shared" ref="I28:I41" si="2">G28/192</f>
        <v>1.0416666666666666E-2</v>
      </c>
      <c r="J28" s="24" t="s">
        <v>7</v>
      </c>
      <c r="M28" s="39"/>
      <c r="N28" s="22"/>
      <c r="O28" s="22"/>
      <c r="P28" s="22"/>
      <c r="Q28" s="24"/>
    </row>
    <row r="29" spans="1:18" ht="13.8" thickBot="1" x14ac:dyDescent="0.3">
      <c r="A29" s="39">
        <v>23</v>
      </c>
      <c r="B29" s="22"/>
      <c r="C29" s="22"/>
      <c r="D29" s="22"/>
      <c r="E29" s="24"/>
      <c r="G29" s="21">
        <v>3</v>
      </c>
      <c r="H29" s="31" t="s">
        <v>9</v>
      </c>
      <c r="I29" s="23">
        <f t="shared" si="2"/>
        <v>1.5625E-2</v>
      </c>
      <c r="J29" s="24" t="s">
        <v>7</v>
      </c>
      <c r="M29" s="39"/>
      <c r="N29" s="22"/>
      <c r="O29" s="22"/>
      <c r="P29" s="22"/>
      <c r="Q29" s="24"/>
    </row>
    <row r="30" spans="1:18" ht="13.8" thickBot="1" x14ac:dyDescent="0.3">
      <c r="A30" s="40" t="s">
        <v>3</v>
      </c>
      <c r="B30" s="41">
        <f>SUM(B6:B29)</f>
        <v>13</v>
      </c>
      <c r="C30" s="41">
        <f>SUM(C6:C29)</f>
        <v>10</v>
      </c>
      <c r="D30" s="41">
        <f>SUM(D6:D29)</f>
        <v>3</v>
      </c>
      <c r="E30" s="42">
        <f>SUM(E6:E29)</f>
        <v>0</v>
      </c>
      <c r="G30" s="21">
        <v>4</v>
      </c>
      <c r="H30" s="31" t="s">
        <v>9</v>
      </c>
      <c r="I30" s="23">
        <f t="shared" si="2"/>
        <v>2.0833333333333332E-2</v>
      </c>
      <c r="J30" s="24" t="s">
        <v>7</v>
      </c>
      <c r="M30" s="39"/>
      <c r="N30" s="22"/>
      <c r="O30" s="22"/>
      <c r="P30" s="22"/>
      <c r="Q30" s="24"/>
    </row>
    <row r="31" spans="1:18" ht="27" thickBot="1" x14ac:dyDescent="0.3">
      <c r="A31" s="40" t="s">
        <v>4</v>
      </c>
      <c r="B31" s="41">
        <f>B30</f>
        <v>13</v>
      </c>
      <c r="C31" s="41">
        <f>C30/12</f>
        <v>0.83333333333333337</v>
      </c>
      <c r="D31" s="41">
        <f>D30/96</f>
        <v>3.125E-2</v>
      </c>
      <c r="E31" s="42">
        <f>E30/192</f>
        <v>0</v>
      </c>
      <c r="G31" s="21">
        <v>5</v>
      </c>
      <c r="H31" s="31" t="s">
        <v>9</v>
      </c>
      <c r="I31" s="23">
        <f t="shared" si="2"/>
        <v>2.6041666666666668E-2</v>
      </c>
      <c r="J31" s="24" t="s">
        <v>7</v>
      </c>
      <c r="M31" s="39"/>
      <c r="N31" s="22"/>
      <c r="O31" s="22"/>
      <c r="P31" s="22"/>
      <c r="Q31" s="24"/>
    </row>
    <row r="32" spans="1:18" ht="13.8" thickBot="1" x14ac:dyDescent="0.3">
      <c r="A32" s="38"/>
      <c r="B32" s="22"/>
      <c r="C32" s="22"/>
      <c r="D32" s="22"/>
      <c r="E32" s="24"/>
      <c r="G32" s="21">
        <v>6</v>
      </c>
      <c r="H32" s="31" t="s">
        <v>9</v>
      </c>
      <c r="I32" s="23">
        <f t="shared" si="2"/>
        <v>3.125E-2</v>
      </c>
      <c r="J32" s="24" t="s">
        <v>7</v>
      </c>
      <c r="M32" s="39"/>
      <c r="N32" s="22"/>
      <c r="O32" s="22"/>
      <c r="P32" s="22"/>
      <c r="Q32" s="24"/>
    </row>
    <row r="33" spans="1:17" ht="13.8" thickBot="1" x14ac:dyDescent="0.3">
      <c r="A33" s="38" t="s">
        <v>5</v>
      </c>
      <c r="B33" s="22"/>
      <c r="C33" s="22"/>
      <c r="D33" s="22"/>
      <c r="E33" s="24">
        <f>SUM(B31:E31)</f>
        <v>13.864583333333334</v>
      </c>
      <c r="G33" s="21">
        <v>7</v>
      </c>
      <c r="H33" s="31" t="s">
        <v>9</v>
      </c>
      <c r="I33" s="23">
        <f t="shared" si="2"/>
        <v>3.6458333333333336E-2</v>
      </c>
      <c r="J33" s="24" t="s">
        <v>7</v>
      </c>
      <c r="M33" s="39"/>
      <c r="N33" s="22"/>
      <c r="O33" s="22"/>
      <c r="P33" s="22"/>
      <c r="Q33" s="24"/>
    </row>
    <row r="34" spans="1:17" ht="13.8" thickBot="1" x14ac:dyDescent="0.3">
      <c r="A34" s="38"/>
      <c r="B34" s="22"/>
      <c r="C34" s="22"/>
      <c r="D34" s="22"/>
      <c r="E34" s="24"/>
      <c r="G34" s="21">
        <v>8</v>
      </c>
      <c r="H34" s="31" t="s">
        <v>9</v>
      </c>
      <c r="I34" s="23">
        <f t="shared" si="2"/>
        <v>4.1666666666666664E-2</v>
      </c>
      <c r="J34" s="24" t="s">
        <v>7</v>
      </c>
      <c r="M34" s="39"/>
      <c r="N34" s="22"/>
      <c r="O34" s="22"/>
      <c r="P34" s="22"/>
      <c r="Q34" s="24"/>
    </row>
    <row r="35" spans="1:17" ht="13.8" thickBot="1" x14ac:dyDescent="0.3">
      <c r="A35" s="38"/>
      <c r="B35" s="43" t="s">
        <v>1</v>
      </c>
      <c r="C35" s="43" t="s">
        <v>2</v>
      </c>
      <c r="D35" s="44" t="s">
        <v>10</v>
      </c>
      <c r="E35" s="45">
        <v>6.25E-2</v>
      </c>
      <c r="G35" s="21">
        <v>9</v>
      </c>
      <c r="H35" s="31" t="s">
        <v>9</v>
      </c>
      <c r="I35" s="23">
        <f t="shared" si="2"/>
        <v>4.6875E-2</v>
      </c>
      <c r="J35" s="24" t="s">
        <v>7</v>
      </c>
      <c r="M35" s="39"/>
      <c r="N35" s="22"/>
      <c r="O35" s="22"/>
      <c r="P35" s="22"/>
      <c r="Q35" s="24"/>
    </row>
    <row r="36" spans="1:17" ht="13.8" thickBot="1" x14ac:dyDescent="0.3">
      <c r="A36" s="46"/>
      <c r="B36" s="47">
        <f>ROUNDDOWN(E33,0)</f>
        <v>13</v>
      </c>
      <c r="C36" s="48">
        <f>ROUNDDOWN(((E33-B36)*12),0)</f>
        <v>10</v>
      </c>
      <c r="D36" s="26">
        <v>4</v>
      </c>
      <c r="E36" s="49">
        <f>(E33-(B36+C36/12))*192</f>
        <v>6</v>
      </c>
      <c r="G36" s="21">
        <v>10</v>
      </c>
      <c r="H36" s="31" t="s">
        <v>9</v>
      </c>
      <c r="I36" s="23">
        <f t="shared" si="2"/>
        <v>5.2083333333333336E-2</v>
      </c>
      <c r="J36" s="24" t="s">
        <v>7</v>
      </c>
      <c r="M36" s="39"/>
      <c r="N36" s="22"/>
      <c r="O36" s="22"/>
      <c r="P36" s="22"/>
      <c r="Q36" s="24"/>
    </row>
    <row r="37" spans="1:17" ht="14.4" thickTop="1" thickBot="1" x14ac:dyDescent="0.3">
      <c r="C37" t="s">
        <v>10</v>
      </c>
      <c r="G37" s="21">
        <v>11</v>
      </c>
      <c r="H37" s="31" t="s">
        <v>9</v>
      </c>
      <c r="I37" s="23">
        <f t="shared" si="2"/>
        <v>5.7291666666666664E-2</v>
      </c>
      <c r="J37" s="24" t="s">
        <v>7</v>
      </c>
      <c r="M37" s="39"/>
      <c r="N37" s="22"/>
      <c r="O37" s="22"/>
      <c r="P37" s="22"/>
      <c r="Q37" s="24"/>
    </row>
    <row r="38" spans="1:17" ht="13.8" thickBot="1" x14ac:dyDescent="0.3">
      <c r="D38" s="43" t="s">
        <v>26</v>
      </c>
      <c r="G38" s="21">
        <v>12</v>
      </c>
      <c r="H38" s="31" t="s">
        <v>9</v>
      </c>
      <c r="I38" s="23">
        <f t="shared" si="2"/>
        <v>6.25E-2</v>
      </c>
      <c r="J38" s="24" t="s">
        <v>7</v>
      </c>
      <c r="M38" s="39"/>
      <c r="N38" s="22"/>
      <c r="O38" s="22"/>
      <c r="P38" s="22"/>
      <c r="Q38" s="24"/>
    </row>
    <row r="39" spans="1:17" ht="13.8" thickBot="1" x14ac:dyDescent="0.3">
      <c r="G39" s="21">
        <v>13</v>
      </c>
      <c r="H39" s="31" t="s">
        <v>9</v>
      </c>
      <c r="I39" s="23">
        <f t="shared" si="2"/>
        <v>6.7708333333333329E-2</v>
      </c>
      <c r="J39" s="24" t="s">
        <v>7</v>
      </c>
      <c r="M39" s="39"/>
      <c r="N39" s="22"/>
      <c r="O39" s="22"/>
      <c r="P39" s="22"/>
      <c r="Q39" s="24"/>
    </row>
    <row r="40" spans="1:17" ht="13.8" thickBot="1" x14ac:dyDescent="0.3">
      <c r="G40" s="21">
        <v>14</v>
      </c>
      <c r="H40" s="31" t="s">
        <v>9</v>
      </c>
      <c r="I40" s="23">
        <f t="shared" si="2"/>
        <v>7.2916666666666671E-2</v>
      </c>
      <c r="J40" s="24" t="s">
        <v>7</v>
      </c>
      <c r="M40" s="39"/>
      <c r="N40" s="22"/>
      <c r="O40" s="22"/>
      <c r="P40" s="22"/>
      <c r="Q40" s="24"/>
    </row>
    <row r="41" spans="1:17" ht="13.8" thickBot="1" x14ac:dyDescent="0.3">
      <c r="G41" s="25">
        <v>15</v>
      </c>
      <c r="H41" s="33" t="s">
        <v>9</v>
      </c>
      <c r="I41" s="27">
        <f t="shared" si="2"/>
        <v>7.8125E-2</v>
      </c>
      <c r="J41" s="28" t="s">
        <v>7</v>
      </c>
      <c r="M41" s="39"/>
      <c r="N41" s="22"/>
      <c r="O41" s="22"/>
      <c r="P41" s="22"/>
      <c r="Q41" s="24"/>
    </row>
    <row r="42" spans="1:17" ht="14.4" thickTop="1" thickBot="1" x14ac:dyDescent="0.3">
      <c r="A42" s="1" t="s">
        <v>15</v>
      </c>
      <c r="G42" t="s">
        <v>10</v>
      </c>
      <c r="M42" s="40"/>
      <c r="N42" s="41"/>
      <c r="O42" s="41"/>
      <c r="P42" s="41"/>
      <c r="Q42" s="42"/>
    </row>
    <row r="43" spans="1:17" ht="13.8" thickBot="1" x14ac:dyDescent="0.3">
      <c r="M43" s="40"/>
      <c r="N43" s="41"/>
      <c r="O43" s="41"/>
      <c r="P43" s="41"/>
      <c r="Q43" s="42"/>
    </row>
    <row r="44" spans="1:17" ht="14.4" thickTop="1" thickBot="1" x14ac:dyDescent="0.3">
      <c r="A44" s="5"/>
      <c r="B44" s="6" t="s">
        <v>1</v>
      </c>
      <c r="C44" s="6" t="s">
        <v>2</v>
      </c>
      <c r="D44" s="7">
        <v>0.125</v>
      </c>
      <c r="E44" s="6" t="s">
        <v>11</v>
      </c>
      <c r="F44" s="8"/>
      <c r="M44" s="38"/>
      <c r="N44" s="22"/>
      <c r="O44" s="22"/>
      <c r="P44" s="22"/>
      <c r="Q44" s="24"/>
    </row>
    <row r="45" spans="1:17" ht="13.8" thickBot="1" x14ac:dyDescent="0.3">
      <c r="A45" s="9"/>
      <c r="B45" s="10"/>
      <c r="C45" s="10"/>
      <c r="D45" s="10"/>
      <c r="E45" s="10"/>
      <c r="F45" s="11"/>
      <c r="M45" s="38"/>
      <c r="N45" s="22"/>
      <c r="O45" s="22"/>
      <c r="P45" s="22"/>
      <c r="Q45" s="24"/>
    </row>
    <row r="46" spans="1:17" ht="13.8" thickBot="1" x14ac:dyDescent="0.3">
      <c r="A46" s="9" t="s">
        <v>13</v>
      </c>
      <c r="B46" s="10">
        <v>4</v>
      </c>
      <c r="C46" s="10">
        <v>4</v>
      </c>
      <c r="D46" s="10">
        <v>3</v>
      </c>
      <c r="E46" s="12">
        <f>B46+C46/12+D46/96</f>
        <v>4.364583333333333</v>
      </c>
      <c r="F46" s="11"/>
      <c r="M46" s="38"/>
      <c r="N46" s="22"/>
      <c r="O46" s="22"/>
      <c r="P46" s="22"/>
      <c r="Q46" s="24"/>
    </row>
    <row r="47" spans="1:17" ht="13.8" thickBot="1" x14ac:dyDescent="0.3">
      <c r="A47" s="9" t="s">
        <v>14</v>
      </c>
      <c r="B47" s="10">
        <v>4</v>
      </c>
      <c r="C47" s="10">
        <v>4</v>
      </c>
      <c r="D47" s="10">
        <v>5</v>
      </c>
      <c r="E47" s="12">
        <f>B47+C47/12+D47/96</f>
        <v>4.3854166666666661</v>
      </c>
      <c r="F47" s="11"/>
      <c r="M47" s="38"/>
      <c r="N47" s="43"/>
      <c r="O47" s="43"/>
      <c r="P47" s="44"/>
      <c r="Q47" s="45"/>
    </row>
    <row r="48" spans="1:17" ht="13.8" thickBot="1" x14ac:dyDescent="0.3">
      <c r="A48" s="9"/>
      <c r="B48" s="10"/>
      <c r="C48" s="10"/>
      <c r="D48" s="10"/>
      <c r="E48" s="10"/>
      <c r="F48" s="11"/>
      <c r="M48" s="46"/>
      <c r="N48" s="47"/>
      <c r="O48" s="48"/>
      <c r="P48" s="26"/>
      <c r="Q48" s="49"/>
    </row>
    <row r="49" spans="1:13" ht="14.4" thickTop="1" thickBot="1" x14ac:dyDescent="0.3">
      <c r="A49" s="13" t="s">
        <v>5</v>
      </c>
      <c r="B49" s="14"/>
      <c r="C49" s="14"/>
      <c r="D49" s="14"/>
      <c r="E49" s="15">
        <f>E46*E47</f>
        <v>19.14051649305555</v>
      </c>
      <c r="F49" s="16" t="s">
        <v>12</v>
      </c>
      <c r="M49" s="1"/>
    </row>
    <row r="50" spans="1:13" ht="13.8" thickTop="1" x14ac:dyDescent="0.25">
      <c r="M50" s="1"/>
    </row>
    <row r="51" spans="1:13" x14ac:dyDescent="0.25">
      <c r="B51" s="1"/>
      <c r="C51" s="1"/>
      <c r="D51" s="2"/>
      <c r="E51" s="3"/>
    </row>
    <row r="52" spans="1:13" x14ac:dyDescent="0.25">
      <c r="B52" s="4"/>
      <c r="C52" s="1"/>
      <c r="E52" s="4"/>
    </row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AF93D-52F4-4730-8348-2C5315AF53E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27E45-8E5B-4F2C-AD61-63C92C61BBD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Sheet1 (2)</vt:lpstr>
      <vt:lpstr>Sheet2</vt:lpstr>
      <vt:lpstr>Sheet3</vt:lpstr>
      <vt:lpstr>Sheet1!Print_Area</vt:lpstr>
    </vt:vector>
  </TitlesOfParts>
  <Company>TDM Architects,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john_t</dc:creator>
  <cp:lastModifiedBy>John Tegtmeyer</cp:lastModifiedBy>
  <cp:lastPrinted>2025-07-28T17:39:43Z</cp:lastPrinted>
  <dcterms:created xsi:type="dcterms:W3CDTF">2004-03-20T20:52:16Z</dcterms:created>
  <dcterms:modified xsi:type="dcterms:W3CDTF">2025-08-04T16:44:11Z</dcterms:modified>
</cp:coreProperties>
</file>